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BYO\TURİZM REHBERLİĞİ\"/>
    </mc:Choice>
  </mc:AlternateContent>
  <xr:revisionPtr revIDLastSave="0" documentId="13_ncr:1_{A1102790-2D42-4294-AD2B-E7838C0D10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  <sheet name="Sayf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  <c r="J13" i="1"/>
  <c r="J14" i="1"/>
  <c r="J19" i="1"/>
  <c r="J15" i="1"/>
  <c r="J18" i="1"/>
  <c r="J17" i="1"/>
  <c r="K16" i="1" l="1"/>
  <c r="K18" i="1"/>
  <c r="K19" i="1"/>
  <c r="K17" i="1"/>
  <c r="K14" i="1"/>
  <c r="K13" i="1"/>
  <c r="I13" i="1"/>
  <c r="I16" i="1"/>
  <c r="I14" i="1"/>
  <c r="I17" i="1"/>
  <c r="I19" i="1"/>
  <c r="I18" i="1"/>
  <c r="G13" i="1"/>
  <c r="G16" i="1"/>
  <c r="G14" i="1"/>
  <c r="G17" i="1"/>
  <c r="G19" i="1"/>
  <c r="G18" i="1"/>
  <c r="E13" i="1"/>
  <c r="E16" i="1"/>
  <c r="E14" i="1"/>
  <c r="E17" i="1"/>
  <c r="E19" i="1"/>
  <c r="E18" i="1"/>
  <c r="L17" i="1" l="1"/>
  <c r="L19" i="1"/>
  <c r="L18" i="1"/>
  <c r="L16" i="1"/>
  <c r="L13" i="1"/>
  <c r="L14" i="1"/>
  <c r="K15" i="1"/>
  <c r="G15" i="1"/>
  <c r="I15" i="1"/>
  <c r="E15" i="1"/>
  <c r="L15" i="1" l="1"/>
</calcChain>
</file>

<file path=xl/sharedStrings.xml><?xml version="1.0" encoding="utf-8"?>
<sst xmlns="http://schemas.openxmlformats.org/spreadsheetml/2006/main" count="44" uniqueCount="40">
  <si>
    <r>
      <rPr>
        <b/>
        <sz val="10.5"/>
        <color rgb="FFFF0000"/>
        <rFont val="Calibri"/>
        <family val="1"/>
      </rPr>
      <t xml:space="preserve">İSTANBUL NİŞANTAŞI ÜNİVERSİTESİ
</t>
    </r>
    <r>
      <rPr>
        <b/>
        <sz val="10.5"/>
        <color rgb="FFFF0000"/>
        <rFont val="Calibri"/>
        <family val="1"/>
      </rPr>
      <t xml:space="preserve">ÖĞRETİM ÜYESİ DIŞINDAKİ ÖĞRETİM ELEMANLARI İÇİN </t>
    </r>
    <r>
      <rPr>
        <b/>
        <u/>
        <sz val="10.5"/>
        <color rgb="FFFF0000"/>
        <rFont val="Calibri"/>
        <family val="1"/>
      </rPr>
      <t>NİHAİ DEĞERLENDİRME</t>
    </r>
    <r>
      <rPr>
        <b/>
        <sz val="10.5"/>
        <color rgb="FFFF0000"/>
        <rFont val="Calibri"/>
        <family val="1"/>
      </rPr>
      <t xml:space="preserve"> FORMU
</t>
    </r>
    <r>
      <rPr>
        <b/>
        <sz val="10.5"/>
        <color rgb="FFFF0000"/>
        <rFont val="Calibri"/>
        <family val="1"/>
      </rPr>
      <t>(Lisans)</t>
    </r>
  </si>
  <si>
    <r>
      <rPr>
        <b/>
        <sz val="10.5"/>
        <color rgb="FF1F4E78"/>
        <rFont val="Calibri"/>
        <family val="1"/>
      </rPr>
      <t>İLAN EDİLEN KADRONUN</t>
    </r>
  </si>
  <si>
    <r>
      <rPr>
        <b/>
        <sz val="10.5"/>
        <rFont val="Calibri"/>
        <family val="1"/>
      </rPr>
      <t>Akademik Birimi</t>
    </r>
  </si>
  <si>
    <r>
      <rPr>
        <b/>
        <sz val="10.5"/>
        <rFont val="Calibri"/>
        <family val="1"/>
      </rPr>
      <t>Programı</t>
    </r>
  </si>
  <si>
    <r>
      <rPr>
        <b/>
        <sz val="10.5"/>
        <rFont val="Calibri"/>
        <family val="1"/>
      </rPr>
      <t>Resmi Gazete İlan Tarihi</t>
    </r>
  </si>
  <si>
    <r>
      <rPr>
        <b/>
        <sz val="10.5"/>
        <rFont val="Calibri"/>
        <family val="1"/>
      </rPr>
      <t>Resmi Gazete İlan Numarası</t>
    </r>
  </si>
  <si>
    <r>
      <rPr>
        <b/>
        <sz val="10.5"/>
        <rFont val="Calibri"/>
        <family val="1"/>
      </rPr>
      <t>Kadro Unvanı</t>
    </r>
  </si>
  <si>
    <r>
      <rPr>
        <sz val="10.5"/>
        <rFont val="Calibri"/>
        <family val="1"/>
      </rPr>
      <t>: Araştırma Görevlisi</t>
    </r>
  </si>
  <si>
    <r>
      <rPr>
        <b/>
        <sz val="10.5"/>
        <rFont val="Calibri"/>
        <family val="1"/>
      </rPr>
      <t>Adres</t>
    </r>
  </si>
  <si>
    <r>
      <rPr>
        <b/>
        <sz val="10.5"/>
        <color rgb="FF1F4E78"/>
        <rFont val="Calibri"/>
        <family val="1"/>
      </rPr>
      <t>BAŞVURAN ADAYLAR</t>
    </r>
  </si>
  <si>
    <r>
      <rPr>
        <b/>
        <sz val="10.5"/>
        <rFont val="Calibri"/>
        <family val="1"/>
      </rPr>
      <t>SIRA NO</t>
    </r>
  </si>
  <si>
    <r>
      <rPr>
        <b/>
        <sz val="10.5"/>
        <rFont val="Calibri"/>
        <family val="1"/>
      </rPr>
      <t xml:space="preserve">TC
</t>
    </r>
    <r>
      <rPr>
        <b/>
        <sz val="10.5"/>
        <rFont val="Calibri"/>
        <family val="1"/>
      </rPr>
      <t>Kimlik No</t>
    </r>
  </si>
  <si>
    <r>
      <rPr>
        <b/>
        <sz val="10.5"/>
        <rFont val="Calibri"/>
        <family val="1"/>
      </rPr>
      <t>ADI - SOYADI</t>
    </r>
  </si>
  <si>
    <r>
      <rPr>
        <b/>
        <sz val="10.5"/>
        <rFont val="Calibri"/>
        <family val="1"/>
      </rPr>
      <t>Yabancı Dil Puanı</t>
    </r>
  </si>
  <si>
    <r>
      <rPr>
        <b/>
        <sz val="10.5"/>
        <rFont val="Calibri"/>
        <family val="1"/>
      </rPr>
      <t>Giriş Sınavı</t>
    </r>
  </si>
  <si>
    <r>
      <rPr>
        <b/>
        <sz val="10.5"/>
        <rFont val="Calibri"/>
        <family val="1"/>
      </rPr>
      <t xml:space="preserve">TOPLAM
</t>
    </r>
    <r>
      <rPr>
        <b/>
        <sz val="10.5"/>
        <rFont val="Calibri"/>
        <family val="1"/>
      </rPr>
      <t>PUANI</t>
    </r>
  </si>
  <si>
    <r>
      <rPr>
        <b/>
        <sz val="10.5"/>
        <rFont val="Calibri"/>
        <family val="1"/>
      </rPr>
      <t xml:space="preserve">Sınav
</t>
    </r>
    <r>
      <rPr>
        <b/>
        <sz val="10.5"/>
        <rFont val="Calibri"/>
        <family val="1"/>
      </rPr>
      <t>Değerlendirme Sonucu</t>
    </r>
  </si>
  <si>
    <r>
      <rPr>
        <b/>
        <sz val="10.5"/>
        <rFont val="Calibri"/>
        <family val="1"/>
      </rPr>
      <t xml:space="preserve">%30
</t>
    </r>
    <r>
      <rPr>
        <b/>
        <sz val="10.5"/>
        <rFont val="Calibri"/>
        <family val="1"/>
      </rPr>
      <t>(2)</t>
    </r>
  </si>
  <si>
    <r>
      <rPr>
        <b/>
        <sz val="10.5"/>
        <rFont val="Calibri"/>
        <family val="1"/>
      </rPr>
      <t xml:space="preserve">%30
</t>
    </r>
    <r>
      <rPr>
        <b/>
        <sz val="10.5"/>
        <rFont val="Calibri"/>
        <family val="1"/>
      </rPr>
      <t>(4)</t>
    </r>
  </si>
  <si>
    <r>
      <rPr>
        <b/>
        <sz val="10.5"/>
        <rFont val="Calibri"/>
        <family val="1"/>
      </rPr>
      <t xml:space="preserve">%10
</t>
    </r>
    <r>
      <rPr>
        <b/>
        <sz val="10.5"/>
        <rFont val="Calibri"/>
        <family val="1"/>
      </rPr>
      <t>(6)</t>
    </r>
  </si>
  <si>
    <r>
      <rPr>
        <b/>
        <sz val="10.5"/>
        <rFont val="Calibri"/>
        <family val="1"/>
      </rPr>
      <t xml:space="preserve">%30
</t>
    </r>
    <r>
      <rPr>
        <b/>
        <sz val="10.5"/>
        <rFont val="Calibri"/>
        <family val="1"/>
      </rPr>
      <t>(8)</t>
    </r>
  </si>
  <si>
    <r>
      <rPr>
        <b/>
        <sz val="10.5"/>
        <rFont val="Calibri"/>
        <family val="1"/>
      </rPr>
      <t>2+4+6+8</t>
    </r>
  </si>
  <si>
    <t>: Maslak Mah. Taşyoncası Sok. No: 1V/1Y Sarıyer / İstanbul, 0 (212) 210 10 10</t>
  </si>
  <si>
    <t>Kazanamadı</t>
  </si>
  <si>
    <t>: 33354</t>
  </si>
  <si>
    <t>: 28.08.2026</t>
  </si>
  <si>
    <t xml:space="preserve">Öğretim üyesi dışındaki öğretim elemanı kadrolarına yapılacak atamalarla ilgili Resmî Gazete'de 28.08.2026 tarihinde yayınlanmış olan ilan doğrultusunda başvuruda bulunan adayların nihai değerlendirmeleri sonuçları aşağıdaki listede yer almaktadır.
*Bu duyuru, ilgili mevzuatlar gereğince Resmi Tebligat niteliğinde olup, adaylara ayrıca tebligat yapılmayacaktır.
*Bu duyuru, ilgili mevzuatlar gereğince Resmi Tebligat niteliğinde olup, adaylara ayrıca tebligat yapılmayacaktır. </t>
  </si>
  <si>
    <t>ALES Puanı</t>
  </si>
  <si>
    <t>Lisans Mezuniyet Notu</t>
  </si>
  <si>
    <t>Kazandı</t>
  </si>
  <si>
    <t>: Uygulamalı Bilimler Yüksekokulu</t>
  </si>
  <si>
    <t>: Turizm Rehberliği Bölümü</t>
  </si>
  <si>
    <t>Burak Akcura</t>
  </si>
  <si>
    <t>Emircan Şankaya</t>
  </si>
  <si>
    <t>Büşra Aktan</t>
  </si>
  <si>
    <t>Aysun Keleş</t>
  </si>
  <si>
    <t>Sevgi Didem Kan</t>
  </si>
  <si>
    <t>Hilal Tunç</t>
  </si>
  <si>
    <t>Gökdeniz Yalçın</t>
  </si>
  <si>
    <t>Yedek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</si>
</sst>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0.00000"/>
  </numFmts>
  <fonts count="12" x14ac:knownFonts="1">
    <font>
      <sz val="10"/>
      <color rgb="FF000000"/>
      <name val="Times New Roman"/>
      <charset val="204"/>
    </font>
    <font>
      <b/>
      <sz val="10.5"/>
      <name val="Calibri"/>
      <family val="2"/>
      <charset val="162"/>
    </font>
    <font>
      <sz val="10.5"/>
      <name val="Calibri"/>
      <family val="2"/>
      <charset val="162"/>
    </font>
    <font>
      <b/>
      <sz val="10.5"/>
      <color rgb="FF000000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  <charset val="162"/>
    </font>
    <font>
      <b/>
      <sz val="10.5"/>
      <color rgb="FFFF0000"/>
      <name val="Calibri"/>
      <family val="1"/>
    </font>
    <font>
      <b/>
      <u/>
      <sz val="10.5"/>
      <color rgb="FFFF0000"/>
      <name val="Calibri"/>
      <family val="1"/>
    </font>
    <font>
      <b/>
      <sz val="10.5"/>
      <color rgb="FF1F4E78"/>
      <name val="Calibri"/>
      <family val="1"/>
    </font>
    <font>
      <b/>
      <sz val="10.5"/>
      <name val="Calibri"/>
      <family val="1"/>
    </font>
    <font>
      <sz val="10.5"/>
      <name val="Calibri"/>
      <family val="1"/>
    </font>
    <font>
      <sz val="1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E1EEDA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 indent="1"/>
    </xf>
    <xf numFmtId="164" fontId="3" fillId="2" borderId="1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top" wrapText="1"/>
    </xf>
    <xf numFmtId="164" fontId="3" fillId="2" borderId="5" xfId="0" applyNumberFormat="1" applyFont="1" applyFill="1" applyBorder="1" applyAlignment="1">
      <alignment horizontal="center" vertical="top" shrinkToFit="1"/>
    </xf>
    <xf numFmtId="2" fontId="4" fillId="0" borderId="7" xfId="0" applyNumberFormat="1" applyFont="1" applyBorder="1" applyAlignment="1">
      <alignment horizontal="center" vertical="top" shrinkToFit="1"/>
    </xf>
    <xf numFmtId="165" fontId="4" fillId="0" borderId="7" xfId="0" applyNumberFormat="1" applyFont="1" applyBorder="1" applyAlignment="1">
      <alignment horizontal="center" vertical="top" shrinkToFit="1"/>
    </xf>
    <xf numFmtId="1" fontId="4" fillId="0" borderId="7" xfId="0" applyNumberFormat="1" applyFont="1" applyBorder="1" applyAlignment="1">
      <alignment horizontal="center" vertical="top" shrinkToFit="1"/>
    </xf>
    <xf numFmtId="2" fontId="4" fillId="0" borderId="3" xfId="0" applyNumberFormat="1" applyFont="1" applyBorder="1" applyAlignment="1">
      <alignment horizontal="center" vertical="top" shrinkToFit="1"/>
    </xf>
    <xf numFmtId="2" fontId="4" fillId="0" borderId="4" xfId="0" applyNumberFormat="1" applyFont="1" applyBorder="1" applyAlignment="1">
      <alignment horizontal="center" vertical="top" shrinkToFit="1"/>
    </xf>
    <xf numFmtId="0" fontId="11" fillId="3" borderId="7" xfId="0" applyFont="1" applyFill="1" applyBorder="1" applyAlignment="1">
      <alignment horizontal="left" vertical="top" wrapText="1" indent="1"/>
    </xf>
    <xf numFmtId="0" fontId="11" fillId="3" borderId="9" xfId="0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 indent="3"/>
    </xf>
    <xf numFmtId="0" fontId="1" fillId="2" borderId="6" xfId="0" applyFont="1" applyFill="1" applyBorder="1" applyAlignment="1">
      <alignment horizontal="left" vertical="center" wrapText="1" indent="3"/>
    </xf>
    <xf numFmtId="0" fontId="9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topLeftCell="A8" zoomScale="110" zoomScaleNormal="110" workbookViewId="0">
      <selection activeCell="P14" sqref="P14"/>
    </sheetView>
  </sheetViews>
  <sheetFormatPr defaultRowHeight="13.2" x14ac:dyDescent="0.25"/>
  <cols>
    <col min="1" max="1" width="4.5546875" customWidth="1"/>
    <col min="2" max="2" width="13.33203125" customWidth="1"/>
    <col min="3" max="3" width="19" customWidth="1"/>
    <col min="4" max="4" width="10.6640625" customWidth="1"/>
    <col min="5" max="6" width="10.44140625" customWidth="1"/>
    <col min="7" max="7" width="10.6640625" customWidth="1"/>
    <col min="8" max="9" width="10.44140625" customWidth="1"/>
    <col min="10" max="10" width="10.6640625" customWidth="1"/>
    <col min="11" max="11" width="10.44140625" customWidth="1"/>
    <col min="12" max="12" width="9.77734375" customWidth="1"/>
    <col min="13" max="13" width="16.44140625" customWidth="1"/>
  </cols>
  <sheetData>
    <row r="1" spans="1:13" ht="54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</row>
    <row r="2" spans="1:13" ht="15.75" customHeight="1" x14ac:dyDescent="0.2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13" ht="15.75" customHeight="1" x14ac:dyDescent="0.25">
      <c r="A3" s="22" t="s">
        <v>2</v>
      </c>
      <c r="B3" s="23"/>
      <c r="C3" s="24"/>
      <c r="D3" s="25" t="s">
        <v>30</v>
      </c>
      <c r="E3" s="26"/>
      <c r="F3" s="26"/>
      <c r="G3" s="26"/>
      <c r="H3" s="26"/>
      <c r="I3" s="26"/>
      <c r="J3" s="26"/>
      <c r="K3" s="26"/>
      <c r="L3" s="26"/>
      <c r="M3" s="27"/>
    </row>
    <row r="4" spans="1:13" ht="15.75" customHeight="1" x14ac:dyDescent="0.25">
      <c r="A4" s="22" t="s">
        <v>3</v>
      </c>
      <c r="B4" s="23"/>
      <c r="C4" s="24"/>
      <c r="D4" s="25" t="s">
        <v>31</v>
      </c>
      <c r="E4" s="26"/>
      <c r="F4" s="26"/>
      <c r="G4" s="26"/>
      <c r="H4" s="26"/>
      <c r="I4" s="26"/>
      <c r="J4" s="26"/>
      <c r="K4" s="26"/>
      <c r="L4" s="26"/>
      <c r="M4" s="27"/>
    </row>
    <row r="5" spans="1:13" ht="15.75" customHeight="1" x14ac:dyDescent="0.25">
      <c r="A5" s="22" t="s">
        <v>4</v>
      </c>
      <c r="B5" s="23"/>
      <c r="C5" s="24"/>
      <c r="D5" s="25" t="s">
        <v>25</v>
      </c>
      <c r="E5" s="26"/>
      <c r="F5" s="26"/>
      <c r="G5" s="26"/>
      <c r="H5" s="26"/>
      <c r="I5" s="26"/>
      <c r="J5" s="26"/>
      <c r="K5" s="26"/>
      <c r="L5" s="26"/>
      <c r="M5" s="27"/>
    </row>
    <row r="6" spans="1:13" ht="15.75" customHeight="1" x14ac:dyDescent="0.25">
      <c r="A6" s="22" t="s">
        <v>5</v>
      </c>
      <c r="B6" s="23"/>
      <c r="C6" s="24"/>
      <c r="D6" s="25" t="s">
        <v>24</v>
      </c>
      <c r="E6" s="26"/>
      <c r="F6" s="26"/>
      <c r="G6" s="26"/>
      <c r="H6" s="26"/>
      <c r="I6" s="26"/>
      <c r="J6" s="26"/>
      <c r="K6" s="26"/>
      <c r="L6" s="26"/>
      <c r="M6" s="27"/>
    </row>
    <row r="7" spans="1:13" ht="15.75" customHeight="1" x14ac:dyDescent="0.25">
      <c r="A7" s="22" t="s">
        <v>6</v>
      </c>
      <c r="B7" s="23"/>
      <c r="C7" s="24"/>
      <c r="D7" s="28" t="s">
        <v>7</v>
      </c>
      <c r="E7" s="26"/>
      <c r="F7" s="26"/>
      <c r="G7" s="26"/>
      <c r="H7" s="26"/>
      <c r="I7" s="26"/>
      <c r="J7" s="26"/>
      <c r="K7" s="26"/>
      <c r="L7" s="26"/>
      <c r="M7" s="27"/>
    </row>
    <row r="8" spans="1:13" ht="58.2" customHeight="1" x14ac:dyDescent="0.25">
      <c r="A8" s="29" t="s">
        <v>26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8"/>
    </row>
    <row r="9" spans="1:13" ht="15.75" customHeight="1" x14ac:dyDescent="0.25">
      <c r="A9" s="19" t="s">
        <v>8</v>
      </c>
      <c r="B9" s="21"/>
      <c r="C9" s="25" t="s">
        <v>22</v>
      </c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ht="15.75" customHeight="1" x14ac:dyDescent="0.25">
      <c r="A10" s="19" t="s">
        <v>9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1"/>
    </row>
    <row r="11" spans="1:13" ht="31.5" customHeight="1" x14ac:dyDescent="0.25">
      <c r="A11" s="30" t="s">
        <v>10</v>
      </c>
      <c r="B11" s="32" t="s">
        <v>11</v>
      </c>
      <c r="C11" s="34" t="s">
        <v>12</v>
      </c>
      <c r="D11" s="36" t="s">
        <v>27</v>
      </c>
      <c r="E11" s="37"/>
      <c r="F11" s="36" t="s">
        <v>28</v>
      </c>
      <c r="G11" s="37"/>
      <c r="H11" s="38" t="s">
        <v>13</v>
      </c>
      <c r="I11" s="39"/>
      <c r="J11" s="38" t="s">
        <v>14</v>
      </c>
      <c r="K11" s="39"/>
      <c r="L11" s="2" t="s">
        <v>15</v>
      </c>
      <c r="M11" s="40" t="s">
        <v>16</v>
      </c>
    </row>
    <row r="12" spans="1:13" ht="31.5" customHeight="1" x14ac:dyDescent="0.25">
      <c r="A12" s="31"/>
      <c r="B12" s="33"/>
      <c r="C12" s="35"/>
      <c r="D12" s="7">
        <v>-1</v>
      </c>
      <c r="E12" s="1" t="s">
        <v>17</v>
      </c>
      <c r="F12" s="3">
        <v>-3</v>
      </c>
      <c r="G12" s="1" t="s">
        <v>18</v>
      </c>
      <c r="H12" s="3">
        <v>-5</v>
      </c>
      <c r="I12" s="1" t="s">
        <v>19</v>
      </c>
      <c r="J12" s="7">
        <v>-7</v>
      </c>
      <c r="K12" s="1" t="s">
        <v>20</v>
      </c>
      <c r="L12" s="4" t="s">
        <v>21</v>
      </c>
      <c r="M12" s="41"/>
    </row>
    <row r="13" spans="1:13" ht="13.8" x14ac:dyDescent="0.25">
      <c r="A13" s="10">
        <v>2</v>
      </c>
      <c r="B13" s="13">
        <v>40181030670</v>
      </c>
      <c r="C13" s="15" t="s">
        <v>33</v>
      </c>
      <c r="D13" s="9">
        <v>77.793869999999998</v>
      </c>
      <c r="E13" s="11">
        <f>+D13*0.3</f>
        <v>23.338160999999999</v>
      </c>
      <c r="F13" s="5">
        <v>88.8</v>
      </c>
      <c r="G13" s="5">
        <f>+F13*0.3</f>
        <v>26.639999999999997</v>
      </c>
      <c r="H13" s="5">
        <v>83.75</v>
      </c>
      <c r="I13" s="11">
        <f>+H13*0.1</f>
        <v>8.375</v>
      </c>
      <c r="J13" s="8">
        <f>1+20+30</f>
        <v>51</v>
      </c>
      <c r="K13" s="12">
        <f>+J13*0.3</f>
        <v>15.299999999999999</v>
      </c>
      <c r="L13" s="5">
        <f>+K13+I13+G13+E13</f>
        <v>73.653160999999997</v>
      </c>
      <c r="M13" s="6" t="s">
        <v>29</v>
      </c>
    </row>
    <row r="14" spans="1:13" ht="13.8" x14ac:dyDescent="0.25">
      <c r="A14" s="10">
        <v>4</v>
      </c>
      <c r="B14" s="13">
        <v>29840306226</v>
      </c>
      <c r="C14" s="14" t="s">
        <v>35</v>
      </c>
      <c r="D14" s="9">
        <v>76.996989999999997</v>
      </c>
      <c r="E14" s="11">
        <f>+D14*0.3</f>
        <v>23.099096999999997</v>
      </c>
      <c r="F14" s="5">
        <v>79</v>
      </c>
      <c r="G14" s="5">
        <f>+F14*0.3</f>
        <v>23.7</v>
      </c>
      <c r="H14" s="5">
        <v>62.5</v>
      </c>
      <c r="I14" s="11">
        <f>+H14*0.1</f>
        <v>6.25</v>
      </c>
      <c r="J14" s="8">
        <f>18+15+28</f>
        <v>61</v>
      </c>
      <c r="K14" s="12">
        <f>+J14*0.3</f>
        <v>18.3</v>
      </c>
      <c r="L14" s="5">
        <f>+K14+I14+G14+E14</f>
        <v>71.349097</v>
      </c>
      <c r="M14" s="6" t="s">
        <v>39</v>
      </c>
    </row>
    <row r="15" spans="1:13" ht="13.8" x14ac:dyDescent="0.25">
      <c r="A15" s="10">
        <v>1</v>
      </c>
      <c r="B15" s="13">
        <v>62656192782</v>
      </c>
      <c r="C15" s="14" t="s">
        <v>32</v>
      </c>
      <c r="D15" s="9">
        <v>79.382419999999996</v>
      </c>
      <c r="E15" s="11">
        <f>+D15*0.3</f>
        <v>23.814725999999997</v>
      </c>
      <c r="F15" s="5">
        <v>76.430000000000007</v>
      </c>
      <c r="G15" s="5">
        <f>+F15*0.3</f>
        <v>22.929000000000002</v>
      </c>
      <c r="H15" s="5">
        <v>86.25</v>
      </c>
      <c r="I15" s="11">
        <f>+H15*0.1</f>
        <v>8.625</v>
      </c>
      <c r="J15" s="8">
        <f>5+16+26</f>
        <v>47</v>
      </c>
      <c r="K15" s="12">
        <f>+J15*0.3</f>
        <v>14.1</v>
      </c>
      <c r="L15" s="5">
        <f>+K15+I15+G15+E15</f>
        <v>69.468726000000004</v>
      </c>
      <c r="M15" s="6" t="s">
        <v>23</v>
      </c>
    </row>
    <row r="16" spans="1:13" ht="13.8" x14ac:dyDescent="0.25">
      <c r="A16" s="10">
        <v>3</v>
      </c>
      <c r="B16" s="13">
        <v>44329974192</v>
      </c>
      <c r="C16" s="15" t="s">
        <v>34</v>
      </c>
      <c r="D16" s="9">
        <v>81.778729999999996</v>
      </c>
      <c r="E16" s="11">
        <f>+D16*0.3</f>
        <v>24.533618999999998</v>
      </c>
      <c r="F16" s="5">
        <v>80.63</v>
      </c>
      <c r="G16" s="5">
        <f>+F16*0.3</f>
        <v>24.188999999999997</v>
      </c>
      <c r="H16" s="5">
        <v>67.5</v>
      </c>
      <c r="I16" s="11">
        <f>+H16*0.1</f>
        <v>6.75</v>
      </c>
      <c r="J16" s="8">
        <f>2+16+28</f>
        <v>46</v>
      </c>
      <c r="K16" s="12">
        <f>+J16*0.3</f>
        <v>13.799999999999999</v>
      </c>
      <c r="L16" s="5">
        <f>+K16+I16+G16+E16</f>
        <v>69.272618999999992</v>
      </c>
      <c r="M16" s="6" t="s">
        <v>23</v>
      </c>
    </row>
    <row r="17" spans="1:13" ht="13.8" x14ac:dyDescent="0.25">
      <c r="A17" s="10">
        <v>5</v>
      </c>
      <c r="B17" s="13">
        <v>56962474182</v>
      </c>
      <c r="C17" s="14" t="s">
        <v>36</v>
      </c>
      <c r="D17" s="9">
        <v>73.425610000000006</v>
      </c>
      <c r="E17" s="11">
        <f>+D17*0.3</f>
        <v>22.027683</v>
      </c>
      <c r="F17" s="5">
        <v>88.56</v>
      </c>
      <c r="G17" s="5">
        <f>+F17*0.3</f>
        <v>26.568000000000001</v>
      </c>
      <c r="H17" s="5">
        <v>62.5</v>
      </c>
      <c r="I17" s="11">
        <f>+H17*0.1</f>
        <v>6.25</v>
      </c>
      <c r="J17" s="8">
        <f>2+0+27</f>
        <v>29</v>
      </c>
      <c r="K17" s="12">
        <f>+J17*0.3</f>
        <v>8.6999999999999993</v>
      </c>
      <c r="L17" s="5">
        <f>+K17+I17+G17+E17</f>
        <v>63.545682999999997</v>
      </c>
      <c r="M17" s="6" t="s">
        <v>23</v>
      </c>
    </row>
    <row r="18" spans="1:13" ht="13.8" x14ac:dyDescent="0.25">
      <c r="A18" s="10">
        <v>7</v>
      </c>
      <c r="B18" s="13">
        <v>16466183072</v>
      </c>
      <c r="C18" s="14" t="s">
        <v>38</v>
      </c>
      <c r="D18" s="9">
        <v>72.120050000000006</v>
      </c>
      <c r="E18" s="11">
        <f>+D18*0.3</f>
        <v>21.636015</v>
      </c>
      <c r="F18" s="5">
        <v>85.53</v>
      </c>
      <c r="G18" s="5">
        <f>+F18*0.3</f>
        <v>25.658999999999999</v>
      </c>
      <c r="H18" s="5">
        <v>60</v>
      </c>
      <c r="I18" s="11">
        <f>+H18*0.1</f>
        <v>6</v>
      </c>
      <c r="J18" s="8">
        <f>5+9+15</f>
        <v>29</v>
      </c>
      <c r="K18" s="12">
        <f>+J18*0.3</f>
        <v>8.6999999999999993</v>
      </c>
      <c r="L18" s="5">
        <f>+K18+I18+G18+E18</f>
        <v>61.995014999999995</v>
      </c>
      <c r="M18" s="6" t="s">
        <v>23</v>
      </c>
    </row>
    <row r="19" spans="1:13" ht="13.8" x14ac:dyDescent="0.25">
      <c r="A19" s="10">
        <v>6</v>
      </c>
      <c r="B19" s="13">
        <v>19618190768</v>
      </c>
      <c r="C19" s="14" t="s">
        <v>37</v>
      </c>
      <c r="D19" s="9">
        <v>76.620170000000002</v>
      </c>
      <c r="E19" s="11">
        <f>+D19*0.3</f>
        <v>22.986051</v>
      </c>
      <c r="F19" s="5">
        <v>76.66</v>
      </c>
      <c r="G19" s="5">
        <f>+F19*0.3</f>
        <v>22.997999999999998</v>
      </c>
      <c r="H19" s="5">
        <v>57.5</v>
      </c>
      <c r="I19" s="11">
        <f>+H19*0.1</f>
        <v>5.75</v>
      </c>
      <c r="J19" s="8">
        <f>2+11+18</f>
        <v>31</v>
      </c>
      <c r="K19" s="12">
        <f>+J19*0.3</f>
        <v>9.2999999999999989</v>
      </c>
      <c r="L19" s="5">
        <f>+K19+I19+G19+E19</f>
        <v>61.034050999999991</v>
      </c>
      <c r="M19" s="6" t="s">
        <v>23</v>
      </c>
    </row>
  </sheetData>
  <sortState xmlns:xlrd2="http://schemas.microsoft.com/office/spreadsheetml/2017/richdata2" ref="A13:M19">
    <sortCondition descending="1" ref="L13:L19"/>
  </sortState>
  <mergeCells count="24">
    <mergeCell ref="A8:M8"/>
    <mergeCell ref="A9:B9"/>
    <mergeCell ref="C9:M9"/>
    <mergeCell ref="A10:M10"/>
    <mergeCell ref="A11:A12"/>
    <mergeCell ref="B11:B12"/>
    <mergeCell ref="C11:C12"/>
    <mergeCell ref="D11:E11"/>
    <mergeCell ref="F11:G11"/>
    <mergeCell ref="H11:I11"/>
    <mergeCell ref="J11:K11"/>
    <mergeCell ref="M11:M12"/>
    <mergeCell ref="A5:C5"/>
    <mergeCell ref="D5:M5"/>
    <mergeCell ref="A6:C6"/>
    <mergeCell ref="D6:M6"/>
    <mergeCell ref="A7:C7"/>
    <mergeCell ref="D7:M7"/>
    <mergeCell ref="A1:M1"/>
    <mergeCell ref="A2:M2"/>
    <mergeCell ref="A3:C3"/>
    <mergeCell ref="D3:M3"/>
    <mergeCell ref="A4:C4"/>
    <mergeCell ref="D4:M4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C2268-1065-4DB3-84C7-1C301172C76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Table 1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Yiğit</dc:creator>
  <cp:lastModifiedBy>Taşkın Subaşı</cp:lastModifiedBy>
  <cp:lastPrinted>2026-01-08T09:22:28Z</cp:lastPrinted>
  <dcterms:created xsi:type="dcterms:W3CDTF">2025-08-13T11:41:22Z</dcterms:created>
  <dcterms:modified xsi:type="dcterms:W3CDTF">2026-09-21T11:44:31Z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2025-05-09T00:00:00Z</vt:filetime>
  </property>
  <property fmtid="{D5CDD505-2E9C-101B-9397-08002B2CF9AE}" pid="3" name="Creator">
    <vt:lpwstr>Microsoft® Excel® Microsoft 365 için</vt:lpwstr>
  </property>
  <property fmtid="{D5CDD505-2E9C-101B-9397-08002B2CF9AE}" pid="4" name="LastSaved">
    <vt:filetime>2025-08-13T00:00:00Z</vt:filetime>
  </property>
  <property fmtid="{D5CDD505-2E9C-101B-9397-08002B2CF9AE}" pid="5" name="Producer">
    <vt:lpwstr>Microsoft® Excel® Microsoft 365 için</vt:lpwstr>
  </property>
</Properties>
</file>