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70"/>
  </bookViews>
  <sheets>
    <sheet name="Sayfa1" sheetId="1" r:id="rId1"/>
    <sheet name="Sayfa2" sheetId="2" r:id="rId2"/>
    <sheet name="Sayfa3" sheetId="3" r:id="rId3"/>
  </sheets>
  <calcPr calcId="162913"/>
</workbook>
</file>

<file path=xl/calcChain.xml><?xml version="1.0" encoding="utf-8"?>
<calcChain xmlns="http://schemas.openxmlformats.org/spreadsheetml/2006/main">
  <c r="J8" i="1" l="1"/>
  <c r="J5" i="1"/>
  <c r="J6" i="1"/>
  <c r="J10" i="1"/>
  <c r="J11" i="1"/>
  <c r="J9" i="1"/>
  <c r="H8" i="1"/>
  <c r="H5" i="1"/>
  <c r="H6" i="1"/>
  <c r="H10" i="1"/>
  <c r="H11" i="1"/>
  <c r="H9" i="1"/>
  <c r="F8" i="1"/>
  <c r="F5" i="1"/>
  <c r="F6" i="1"/>
  <c r="F10" i="1"/>
  <c r="F11" i="1"/>
  <c r="F9" i="1"/>
  <c r="D8" i="1"/>
  <c r="D5" i="1"/>
  <c r="D6" i="1"/>
  <c r="D10" i="1"/>
  <c r="D11" i="1"/>
  <c r="D9" i="1"/>
  <c r="H7" i="1"/>
  <c r="J7" i="1"/>
  <c r="K8" i="1" l="1"/>
  <c r="K6" i="1"/>
  <c r="K9" i="1"/>
  <c r="K11" i="1"/>
  <c r="K10" i="1"/>
  <c r="K5" i="1"/>
  <c r="F7" i="1"/>
  <c r="D7" i="1"/>
  <c r="K7" i="1" l="1"/>
</calcChain>
</file>

<file path=xl/sharedStrings.xml><?xml version="1.0" encoding="utf-8"?>
<sst xmlns="http://schemas.openxmlformats.org/spreadsheetml/2006/main" count="25" uniqueCount="25">
  <si>
    <t>ADI SOYADI</t>
  </si>
  <si>
    <t>T.C. KİMLİK NO.</t>
  </si>
  <si>
    <t>ALES PUANI</t>
  </si>
  <si>
    <t>Y. DİL PUANI</t>
  </si>
  <si>
    <t>SONUÇ</t>
  </si>
  <si>
    <t>LİSANS NOTU 100LÜK</t>
  </si>
  <si>
    <t>LİSANS %30 (A)</t>
  </si>
  <si>
    <t>Y. DİL %10 (B)</t>
  </si>
  <si>
    <t>ALES %30 (C )</t>
  </si>
  <si>
    <t>DEĞERLENDİRME (A+B+C+D)</t>
  </si>
  <si>
    <t>YAZILI NOTU (D)</t>
  </si>
  <si>
    <t>YAZILI  SINAV NOTU %30 (D)</t>
  </si>
  <si>
    <t>NİŞANTAŞI ÜNİVERSİTESİ</t>
  </si>
  <si>
    <t>İKTİSADİ, İDARİ ve SOSYAL BİLİMLER  FAKÜLTESİ</t>
  </si>
  <si>
    <t>PSİKOLOJİ BÖLÜMÜ ARAŞTIRMA GÖREVLİSİ KADROSU DEĞERLENDİRME SONUÇLARI (İLAN NO 1022042)</t>
  </si>
  <si>
    <t>ESRA KONAN</t>
  </si>
  <si>
    <t>ECENUR TEMELLİ</t>
  </si>
  <si>
    <t>BERHU ERDOĞAN</t>
  </si>
  <si>
    <t>BESTE ALDEMİR</t>
  </si>
  <si>
    <t>ÖZLEM SAĞLAM</t>
  </si>
  <si>
    <t>EBRU KARATAŞ</t>
  </si>
  <si>
    <t>HAZEL ESİN ÖZDEMİR</t>
  </si>
  <si>
    <r>
      <t xml:space="preserve">**ÖĞRETİM ÜYESİ DIŞINDAKİ ÖĞRETİM ELEMANI KADROLARINA NAKLEN VEYA AÇIKTAN YAPILACAK ATAMALARDA UYGULANACAK MERKEZİ SINAV İLE GİRİŞ SINAVLARINA İLİŞKİN USUL VE ESASLAR HAKKINDA YÖNETMELİK 11/1 (Ek cümle:RG-24/1/2015-29246) geregince değerlendirme puanı 65 puanın altında olanlar sınavlarda başarısız sayılır.  ** Lisans notu YÖK </t>
    </r>
    <r>
      <rPr>
        <b/>
        <sz val="11"/>
        <color theme="1"/>
        <rFont val="Calibri"/>
        <family val="2"/>
        <charset val="162"/>
        <scheme val="minor"/>
      </rPr>
      <t>4’lük Sistemdeki Notların 100’lük Sistemdeki Karşılıkları Çizelgesine</t>
    </r>
    <r>
      <rPr>
        <sz val="11"/>
        <color theme="1"/>
        <rFont val="Calibri"/>
        <family val="2"/>
        <scheme val="minor"/>
      </rPr>
      <t xml:space="preserve"> göre belirlenmiştir.</t>
    </r>
  </si>
  <si>
    <t>ASİL</t>
  </si>
  <si>
    <t>YEDEK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</si>
</sst>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medium">
        <color auto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/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Protection="1"/>
    <xf numFmtId="0" fontId="0" fillId="0" borderId="0" xfId="0" applyAlignment="1" applyProtection="1">
      <alignment wrapText="1"/>
    </xf>
    <xf numFmtId="0" fontId="0" fillId="0" borderId="0" xfId="0" applyAlignment="1" applyProtection="1"/>
    <xf numFmtId="0" fontId="0" fillId="0" borderId="1" xfId="0" applyFill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 wrapText="1"/>
    </xf>
    <xf numFmtId="0" fontId="0" fillId="0" borderId="3" xfId="0" applyNumberFormat="1" applyBorder="1" applyAlignment="1">
      <alignment horizontal="center" vertical="top"/>
    </xf>
    <xf numFmtId="0" fontId="0" fillId="0" borderId="3" xfId="0" applyBorder="1" applyAlignment="1">
      <alignment horizontal="center" vertical="top" wrapText="1"/>
    </xf>
    <xf numFmtId="0" fontId="0" fillId="0" borderId="7" xfId="0" applyFont="1" applyFill="1" applyBorder="1" applyAlignment="1">
      <alignment horizontal="left" vertical="top"/>
    </xf>
    <xf numFmtId="0" fontId="0" fillId="0" borderId="7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center" vertical="top" wrapText="1"/>
    </xf>
    <xf numFmtId="0" fontId="0" fillId="0" borderId="6" xfId="0" applyNumberFormat="1" applyFont="1" applyFill="1" applyBorder="1" applyAlignment="1">
      <alignment horizontal="center" vertical="top"/>
    </xf>
    <xf numFmtId="0" fontId="0" fillId="0" borderId="6" xfId="0" applyFont="1" applyFill="1" applyBorder="1" applyAlignment="1">
      <alignment horizontal="center" vertical="top" wrapText="1"/>
    </xf>
    <xf numFmtId="0" fontId="0" fillId="0" borderId="6" xfId="0" applyNumberFormat="1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/>
    </xf>
    <xf numFmtId="0" fontId="4" fillId="0" borderId="0" xfId="0" applyFont="1" applyAlignment="1" applyProtection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wrapText="1"/>
    </xf>
  </cellXfs>
  <cellStyles count="2">
    <cellStyle name="Normal" xfId="0" builtinId="0"/>
    <cellStyle name="Normal 3" xfId="1"/>
  </cellStyles>
  <dxfs count="14">
    <dxf>
      <alignment horizontal="center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alignment horizontal="center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alignment horizontal="center" vertical="top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center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left" vertical="top" textRotation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/>
      </border>
    </dxf>
    <dxf>
      <alignment horizontal="left" vertical="top" textRotation="0" indent="0" justifyLastLine="0" shrinkToFit="0" readingOrder="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o1" displayName="Tablo1" ref="A4:L11" totalsRowShown="0" headerRowDxfId="13" dataDxfId="12">
  <autoFilter ref="A4:L11"/>
  <sortState ref="A5:L11">
    <sortCondition descending="1" ref="K4:K11"/>
  </sortState>
  <tableColumns count="12">
    <tableColumn id="1" name="ADI SOYADI" dataDxfId="11"/>
    <tableColumn id="2" name="T.C. KİMLİK NO." dataDxfId="10"/>
    <tableColumn id="6" name="LİSANS NOTU 100LÜK" dataDxfId="9"/>
    <tableColumn id="3" name="LİSANS %30 (A)" dataDxfId="8">
      <calculatedColumnFormula>(Tablo1[[#This Row],[LİSANS NOTU 100LÜK]]*0.3)</calculatedColumnFormula>
    </tableColumn>
    <tableColumn id="8" name="Y. DİL PUANI" dataDxfId="7"/>
    <tableColumn id="4" name="Y. DİL %10 (B)" dataDxfId="6">
      <calculatedColumnFormula>(Tablo1[[#This Row],[Y. DİL PUANI]]*0.1)</calculatedColumnFormula>
    </tableColumn>
    <tableColumn id="12" name="ALES PUANI" dataDxfId="5"/>
    <tableColumn id="7" name="ALES %30 (C )" dataDxfId="4">
      <calculatedColumnFormula>(Tablo1[[#This Row],[ALES PUANI]]*0.3)</calculatedColumnFormula>
    </tableColumn>
    <tableColumn id="9" name="YAZILI NOTU (D)" dataDxfId="3"/>
    <tableColumn id="10" name="YAZILI  SINAV NOTU %30 (D)" dataDxfId="2">
      <calculatedColumnFormula>Tablo1[[#This Row],[YAZILI NOTU (D)]]*0.3</calculatedColumnFormula>
    </tableColumn>
    <tableColumn id="11" name="DEĞERLENDİRME (A+B+C+D)" dataDxfId="1">
      <calculatedColumnFormula>SUM(Tablo1[[#This Row],[LİSANS %30 (A)]]+Tablo1[[#This Row],[Y. DİL %10 (B)]]+Tablo1[[#This Row],[ALES %30 (C )]]+Tablo1[[#This Row],[YAZILI  SINAV NOTU %30 (D)]])</calculatedColumnFormula>
    </tableColumn>
    <tableColumn id="13" name="SONUÇ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tabSelected="1" topLeftCell="A10" zoomScale="110" zoomScaleNormal="110" workbookViewId="0">
      <selection activeCell="M20" sqref="M20"/>
    </sheetView>
  </sheetViews>
  <sheetFormatPr defaultRowHeight="15" x14ac:dyDescent="0.25"/>
  <cols>
    <col min="1" max="1" width="23.28515625" customWidth="1"/>
    <col min="2" max="2" width="13.28515625" hidden="1" customWidth="1"/>
    <col min="3" max="3" width="9.42578125" style="3" customWidth="1"/>
    <col min="4" max="4" width="10.28515625" style="3" bestFit="1" customWidth="1"/>
    <col min="5" max="5" width="8.140625" customWidth="1"/>
    <col min="6" max="6" width="9.85546875" customWidth="1"/>
    <col min="7" max="7" width="8.85546875" customWidth="1"/>
    <col min="8" max="8" width="9.7109375" customWidth="1"/>
    <col min="9" max="9" width="12" customWidth="1"/>
    <col min="10" max="10" width="12.7109375" customWidth="1"/>
    <col min="11" max="11" width="15.5703125" customWidth="1"/>
    <col min="12" max="12" width="17.140625" customWidth="1"/>
    <col min="13" max="13" width="15.42578125" customWidth="1"/>
  </cols>
  <sheetData>
    <row r="1" spans="1:13" ht="15.75" x14ac:dyDescent="0.25">
      <c r="A1" s="23" t="s">
        <v>12</v>
      </c>
      <c r="B1" s="23"/>
      <c r="C1" s="23"/>
      <c r="D1" s="23"/>
      <c r="E1" s="23"/>
      <c r="F1" s="23"/>
      <c r="G1" s="23"/>
      <c r="H1" s="23"/>
      <c r="I1" s="23"/>
      <c r="J1" s="24"/>
      <c r="K1" s="24"/>
      <c r="L1" s="24"/>
      <c r="M1" s="24"/>
    </row>
    <row r="2" spans="1:13" ht="15.75" x14ac:dyDescent="0.25">
      <c r="A2" s="23" t="s">
        <v>13</v>
      </c>
      <c r="B2" s="23"/>
      <c r="C2" s="23"/>
      <c r="D2" s="23"/>
      <c r="E2" s="23"/>
      <c r="F2" s="23"/>
      <c r="G2" s="23"/>
      <c r="H2" s="23"/>
      <c r="I2" s="23"/>
      <c r="J2" s="24"/>
      <c r="K2" s="24"/>
      <c r="L2" s="24"/>
      <c r="M2" s="24"/>
    </row>
    <row r="3" spans="1:13" ht="16.5" thickBot="1" x14ac:dyDescent="0.3">
      <c r="A3" s="23" t="s">
        <v>14</v>
      </c>
      <c r="B3" s="23"/>
      <c r="C3" s="23"/>
      <c r="D3" s="23"/>
      <c r="E3" s="23"/>
      <c r="F3" s="23"/>
      <c r="G3" s="23"/>
      <c r="H3" s="23"/>
      <c r="I3" s="23"/>
      <c r="J3" s="24"/>
      <c r="K3" s="24"/>
      <c r="L3" s="24"/>
      <c r="M3" s="24"/>
    </row>
    <row r="4" spans="1:13" s="1" customFormat="1" ht="43.5" customHeight="1" x14ac:dyDescent="0.25">
      <c r="A4" s="1" t="s">
        <v>0</v>
      </c>
      <c r="B4" s="1" t="s">
        <v>1</v>
      </c>
      <c r="C4" s="2" t="s">
        <v>5</v>
      </c>
      <c r="D4" s="2" t="s">
        <v>6</v>
      </c>
      <c r="E4" s="1" t="s">
        <v>3</v>
      </c>
      <c r="F4" s="1" t="s">
        <v>7</v>
      </c>
      <c r="G4" s="1" t="s">
        <v>2</v>
      </c>
      <c r="H4" s="1" t="s">
        <v>8</v>
      </c>
      <c r="I4" s="1" t="s">
        <v>10</v>
      </c>
      <c r="J4" s="4" t="s">
        <v>11</v>
      </c>
      <c r="K4" s="5" t="s">
        <v>9</v>
      </c>
      <c r="L4" s="5" t="s">
        <v>4</v>
      </c>
    </row>
    <row r="5" spans="1:13" s="6" customFormat="1" x14ac:dyDescent="0.25">
      <c r="A5" s="15" t="s">
        <v>17</v>
      </c>
      <c r="B5" s="21">
        <v>11993579992</v>
      </c>
      <c r="C5" s="17">
        <v>94.16</v>
      </c>
      <c r="D5" s="12">
        <f>(Tablo1[[#This Row],[LİSANS NOTU 100LÜK]]*0.3)</f>
        <v>28.247999999999998</v>
      </c>
      <c r="E5" s="18">
        <v>83.75</v>
      </c>
      <c r="F5" s="12">
        <f>(Tablo1[[#This Row],[Y. DİL PUANI]]*0.1)</f>
        <v>8.375</v>
      </c>
      <c r="G5" s="18">
        <v>77.400000000000006</v>
      </c>
      <c r="H5" s="13">
        <f>(Tablo1[[#This Row],[ALES PUANI]]*0.3)</f>
        <v>23.220000000000002</v>
      </c>
      <c r="I5" s="14">
        <v>88</v>
      </c>
      <c r="J5" s="14">
        <f>Tablo1[[#This Row],[YAZILI NOTU (D)]]*0.3</f>
        <v>26.4</v>
      </c>
      <c r="K5" s="14">
        <f>SUM(Tablo1[[#This Row],[LİSANS %30 (A)]]+Tablo1[[#This Row],[Y. DİL %10 (B)]]+Tablo1[[#This Row],[ALES %30 (C )]]+Tablo1[[#This Row],[YAZILI  SINAV NOTU %30 (D)]])</f>
        <v>86.242999999999995</v>
      </c>
      <c r="L5" s="14" t="s">
        <v>23</v>
      </c>
    </row>
    <row r="6" spans="1:13" s="1" customFormat="1" x14ac:dyDescent="0.25">
      <c r="A6" s="15" t="s">
        <v>18</v>
      </c>
      <c r="B6" s="11">
        <v>34477453366</v>
      </c>
      <c r="C6" s="17">
        <v>80.16</v>
      </c>
      <c r="D6" s="12">
        <f>(Tablo1[[#This Row],[LİSANS NOTU 100LÜK]]*0.3)</f>
        <v>24.047999999999998</v>
      </c>
      <c r="E6" s="18">
        <v>78.75</v>
      </c>
      <c r="F6" s="12">
        <f>(Tablo1[[#This Row],[Y. DİL PUANI]]*0.1)</f>
        <v>7.875</v>
      </c>
      <c r="G6" s="18">
        <v>72.86</v>
      </c>
      <c r="H6" s="13">
        <f>(Tablo1[[#This Row],[ALES PUANI]]*0.3)</f>
        <v>21.858000000000001</v>
      </c>
      <c r="I6" s="14">
        <v>85</v>
      </c>
      <c r="J6" s="14">
        <f>Tablo1[[#This Row],[YAZILI NOTU (D)]]*0.3</f>
        <v>25.5</v>
      </c>
      <c r="K6" s="14">
        <f>SUM(Tablo1[[#This Row],[LİSANS %30 (A)]]+Tablo1[[#This Row],[Y. DİL %10 (B)]]+Tablo1[[#This Row],[ALES %30 (C )]]+Tablo1[[#This Row],[YAZILI  SINAV NOTU %30 (D)]])</f>
        <v>79.281000000000006</v>
      </c>
      <c r="L6" s="14" t="s">
        <v>24</v>
      </c>
    </row>
    <row r="7" spans="1:13" s="6" customFormat="1" x14ac:dyDescent="0.25">
      <c r="A7" s="15" t="s">
        <v>15</v>
      </c>
      <c r="B7" s="11">
        <v>53818505892</v>
      </c>
      <c r="C7" s="17">
        <v>91.6</v>
      </c>
      <c r="D7" s="12">
        <f>(Tablo1[[#This Row],[LİSANS NOTU 100LÜK]]*0.3)</f>
        <v>27.479999999999997</v>
      </c>
      <c r="E7" s="18">
        <v>77.5</v>
      </c>
      <c r="F7" s="12">
        <f>(Tablo1[[#This Row],[Y. DİL PUANI]]*0.1)</f>
        <v>7.75</v>
      </c>
      <c r="G7" s="18">
        <v>84.39</v>
      </c>
      <c r="H7" s="13">
        <f>(Tablo1[[#This Row],[ALES PUANI]]*0.3)</f>
        <v>25.317</v>
      </c>
      <c r="I7" s="14">
        <v>60</v>
      </c>
      <c r="J7" s="14">
        <f>Tablo1[[#This Row],[YAZILI NOTU (D)]]*0.3</f>
        <v>18</v>
      </c>
      <c r="K7" s="14">
        <f>SUM(Tablo1[[#This Row],[LİSANS %30 (A)]]+Tablo1[[#This Row],[Y. DİL %10 (B)]]+Tablo1[[#This Row],[ALES %30 (C )]]+Tablo1[[#This Row],[YAZILI  SINAV NOTU %30 (D)]])</f>
        <v>78.546999999999997</v>
      </c>
      <c r="L7" s="14"/>
    </row>
    <row r="8" spans="1:13" s="7" customFormat="1" x14ac:dyDescent="0.25">
      <c r="A8" s="16" t="s">
        <v>16</v>
      </c>
      <c r="B8" s="11">
        <v>17926966792</v>
      </c>
      <c r="C8" s="19">
        <v>83.66</v>
      </c>
      <c r="D8" s="12">
        <f>(Tablo1[[#This Row],[LİSANS NOTU 100LÜK]]*0.3)</f>
        <v>25.097999999999999</v>
      </c>
      <c r="E8" s="20">
        <v>90</v>
      </c>
      <c r="F8" s="12">
        <f>(Tablo1[[#This Row],[Y. DİL PUANI]]*0.1)</f>
        <v>9</v>
      </c>
      <c r="G8" s="18">
        <v>75.61</v>
      </c>
      <c r="H8" s="13">
        <f>(Tablo1[[#This Row],[ALES PUANI]]*0.3)</f>
        <v>22.683</v>
      </c>
      <c r="I8" s="14">
        <v>65</v>
      </c>
      <c r="J8" s="14">
        <f>Tablo1[[#This Row],[YAZILI NOTU (D)]]*0.3</f>
        <v>19.5</v>
      </c>
      <c r="K8" s="14">
        <f>SUM(Tablo1[[#This Row],[LİSANS %30 (A)]]+Tablo1[[#This Row],[Y. DİL %10 (B)]]+Tablo1[[#This Row],[ALES %30 (C )]]+Tablo1[[#This Row],[YAZILI  SINAV NOTU %30 (D)]])</f>
        <v>76.281000000000006</v>
      </c>
      <c r="L8" s="14"/>
    </row>
    <row r="9" spans="1:13" s="7" customFormat="1" x14ac:dyDescent="0.25">
      <c r="A9" s="16" t="s">
        <v>21</v>
      </c>
      <c r="B9" s="11">
        <v>43420677698</v>
      </c>
      <c r="C9" s="19">
        <v>81.8</v>
      </c>
      <c r="D9" s="12">
        <f>(Tablo1[[#This Row],[LİSANS NOTU 100LÜK]]*0.3)</f>
        <v>24.54</v>
      </c>
      <c r="E9" s="20">
        <v>68.75</v>
      </c>
      <c r="F9" s="12">
        <f>(Tablo1[[#This Row],[Y. DİL PUANI]]*0.1)</f>
        <v>6.875</v>
      </c>
      <c r="G9" s="18">
        <v>72.11</v>
      </c>
      <c r="H9" s="13">
        <f>(Tablo1[[#This Row],[ALES PUANI]]*0.3)</f>
        <v>21.632999999999999</v>
      </c>
      <c r="I9" s="14">
        <v>75</v>
      </c>
      <c r="J9" s="14">
        <f>Tablo1[[#This Row],[YAZILI NOTU (D)]]*0.3</f>
        <v>22.5</v>
      </c>
      <c r="K9" s="14">
        <f>SUM(Tablo1[[#This Row],[LİSANS %30 (A)]]+Tablo1[[#This Row],[Y. DİL %10 (B)]]+Tablo1[[#This Row],[ALES %30 (C )]]+Tablo1[[#This Row],[YAZILI  SINAV NOTU %30 (D)]])</f>
        <v>75.548000000000002</v>
      </c>
      <c r="L9" s="14"/>
    </row>
    <row r="10" spans="1:13" s="7" customFormat="1" x14ac:dyDescent="0.25">
      <c r="A10" s="16" t="s">
        <v>19</v>
      </c>
      <c r="B10" s="11">
        <v>46798164296</v>
      </c>
      <c r="C10" s="19">
        <v>76.2</v>
      </c>
      <c r="D10" s="12">
        <f>(Tablo1[[#This Row],[LİSANS NOTU 100LÜK]]*0.3)</f>
        <v>22.86</v>
      </c>
      <c r="E10" s="20">
        <v>61.25</v>
      </c>
      <c r="F10" s="12">
        <f>(Tablo1[[#This Row],[Y. DİL PUANI]]*0.1)</f>
        <v>6.125</v>
      </c>
      <c r="G10" s="18">
        <v>83.51</v>
      </c>
      <c r="H10" s="13">
        <f>(Tablo1[[#This Row],[ALES PUANI]]*0.3)</f>
        <v>25.053000000000001</v>
      </c>
      <c r="I10" s="14">
        <v>60</v>
      </c>
      <c r="J10" s="14">
        <f>Tablo1[[#This Row],[YAZILI NOTU (D)]]*0.3</f>
        <v>18</v>
      </c>
      <c r="K10" s="14">
        <f>SUM(Tablo1[[#This Row],[LİSANS %30 (A)]]+Tablo1[[#This Row],[Y. DİL %10 (B)]]+Tablo1[[#This Row],[ALES %30 (C )]]+Tablo1[[#This Row],[YAZILI  SINAV NOTU %30 (D)]])</f>
        <v>72.037999999999997</v>
      </c>
      <c r="L10" s="14"/>
    </row>
    <row r="11" spans="1:13" s="7" customFormat="1" x14ac:dyDescent="0.25">
      <c r="A11" s="15" t="s">
        <v>20</v>
      </c>
      <c r="B11" s="11">
        <v>45976591602</v>
      </c>
      <c r="C11" s="17">
        <v>74.099999999999994</v>
      </c>
      <c r="D11" s="12">
        <f>(Tablo1[[#This Row],[LİSANS NOTU 100LÜK]]*0.3)</f>
        <v>22.229999999999997</v>
      </c>
      <c r="E11" s="18">
        <v>56.25</v>
      </c>
      <c r="F11" s="12">
        <f>(Tablo1[[#This Row],[Y. DİL PUANI]]*0.1)</f>
        <v>5.625</v>
      </c>
      <c r="G11" s="18">
        <v>81.650000000000006</v>
      </c>
      <c r="H11" s="13">
        <f>(Tablo1[[#This Row],[ALES PUANI]]*0.3)</f>
        <v>24.495000000000001</v>
      </c>
      <c r="I11" s="14">
        <v>60</v>
      </c>
      <c r="J11" s="14">
        <f>Tablo1[[#This Row],[YAZILI NOTU (D)]]*0.3</f>
        <v>18</v>
      </c>
      <c r="K11" s="14">
        <f>SUM(Tablo1[[#This Row],[LİSANS %30 (A)]]+Tablo1[[#This Row],[Y. DİL %10 (B)]]+Tablo1[[#This Row],[ALES %30 (C )]]+Tablo1[[#This Row],[YAZILI  SINAV NOTU %30 (D)]])</f>
        <v>70.349999999999994</v>
      </c>
      <c r="L11" s="14"/>
    </row>
    <row r="12" spans="1:13" ht="33" customHeight="1" x14ac:dyDescent="0.2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</row>
    <row r="13" spans="1:13" ht="46.5" customHeight="1" x14ac:dyDescent="0.25">
      <c r="A13" s="25" t="s">
        <v>22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</row>
    <row r="16" spans="1:13" x14ac:dyDescent="0.25">
      <c r="A16" s="8"/>
      <c r="B16" s="22"/>
      <c r="C16" s="22"/>
      <c r="D16" s="8"/>
      <c r="E16" s="8"/>
      <c r="F16" s="8"/>
      <c r="G16" s="9"/>
      <c r="H16" s="8"/>
      <c r="I16" s="8"/>
      <c r="J16" s="22"/>
      <c r="K16" s="22"/>
      <c r="L16" s="9"/>
    </row>
    <row r="17" spans="1:12" x14ac:dyDescent="0.25">
      <c r="A17" s="10"/>
      <c r="B17" s="10"/>
      <c r="C17" s="8"/>
      <c r="D17" s="8"/>
      <c r="E17" s="8"/>
      <c r="F17" s="8"/>
      <c r="G17" s="9"/>
      <c r="H17" s="8"/>
      <c r="I17" s="10"/>
      <c r="J17" s="10"/>
      <c r="K17" s="8"/>
      <c r="L17" s="9"/>
    </row>
    <row r="18" spans="1:12" x14ac:dyDescent="0.25">
      <c r="A18" s="9"/>
      <c r="B18" s="9"/>
      <c r="C18" s="8"/>
      <c r="D18" s="8"/>
      <c r="E18" s="8"/>
      <c r="F18" s="8"/>
      <c r="G18" s="9"/>
      <c r="H18" s="8"/>
      <c r="I18" s="8"/>
      <c r="J18" s="8"/>
      <c r="K18" s="8"/>
      <c r="L18" s="9"/>
    </row>
    <row r="19" spans="1:12" x14ac:dyDescent="0.25">
      <c r="A19" s="8"/>
      <c r="B19" s="8"/>
      <c r="C19" s="8"/>
      <c r="D19" s="8"/>
      <c r="E19" s="8"/>
      <c r="F19" s="8"/>
      <c r="G19" s="9"/>
      <c r="H19" s="8"/>
      <c r="I19" s="8"/>
      <c r="J19" s="9"/>
      <c r="K19" s="8"/>
      <c r="L19" s="9"/>
    </row>
    <row r="20" spans="1:12" x14ac:dyDescent="0.25">
      <c r="A20" s="8"/>
      <c r="B20" s="22"/>
      <c r="C20" s="22"/>
      <c r="D20" s="8"/>
      <c r="E20" s="8"/>
      <c r="F20" s="8"/>
      <c r="G20" s="9"/>
      <c r="H20" s="8"/>
      <c r="I20" s="8"/>
      <c r="J20" s="9"/>
      <c r="K20" s="8"/>
      <c r="L20" s="9"/>
    </row>
    <row r="21" spans="1:12" x14ac:dyDescent="0.25">
      <c r="A21" s="10"/>
      <c r="B21" s="10"/>
      <c r="C21" s="8"/>
      <c r="D21" s="8"/>
      <c r="E21" s="8"/>
      <c r="F21" s="8"/>
      <c r="G21" s="9"/>
      <c r="H21" s="8"/>
      <c r="I21" s="8"/>
      <c r="J21" s="9"/>
      <c r="K21" s="8"/>
      <c r="L21" s="9"/>
    </row>
    <row r="22" spans="1:12" x14ac:dyDescent="0.25">
      <c r="A22" s="9"/>
      <c r="B22" s="9"/>
      <c r="C22" s="8"/>
      <c r="D22" s="8"/>
      <c r="E22" s="8"/>
      <c r="F22" s="8"/>
      <c r="G22" s="9"/>
      <c r="H22" s="8"/>
      <c r="I22" s="8"/>
      <c r="J22" s="9"/>
      <c r="K22" s="8"/>
      <c r="L22" s="9"/>
    </row>
    <row r="23" spans="1:12" x14ac:dyDescent="0.25">
      <c r="A23" s="8"/>
      <c r="B23" s="8"/>
      <c r="C23" s="8"/>
      <c r="D23" s="8"/>
      <c r="E23" s="8"/>
      <c r="F23" s="8"/>
      <c r="G23" s="9"/>
      <c r="H23" s="8"/>
      <c r="I23" s="8"/>
      <c r="J23" s="9"/>
      <c r="K23" s="8"/>
      <c r="L23" s="9"/>
    </row>
  </sheetData>
  <mergeCells count="8">
    <mergeCell ref="B20:C20"/>
    <mergeCell ref="A3:M3"/>
    <mergeCell ref="A2:M2"/>
    <mergeCell ref="A1:M1"/>
    <mergeCell ref="A12:M12"/>
    <mergeCell ref="A13:M13"/>
    <mergeCell ref="B16:C16"/>
    <mergeCell ref="J16:K16"/>
  </mergeCells>
  <pageMargins left="0.11811023622047245" right="0.11811023622047245" top="0.74803149606299213" bottom="0.74803149606299213" header="0.31496062992125984" footer="0.31496062992125984"/>
  <pageSetup paperSize="9" scale="87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9" sqref="D9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2018-01-17T09:55:14Z</dcterms:modified>
</cp:coreProperties>
</file>